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9320" windowHeight="11715" tabRatio="842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'Balance Sheet'!$A$1:$B$12</definedName>
    <definedName name="_xlnm.Print_Area" localSheetId="0">'Income Statement'!$A$1:$D$23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13" i="2" l="1"/>
  <c r="D7" i="2" l="1"/>
  <c r="C14" i="2"/>
  <c r="C17" i="2" s="1"/>
  <c r="B14" i="2"/>
  <c r="B17" i="2" s="1"/>
  <c r="B20" i="2" s="1"/>
  <c r="C20" i="2" l="1"/>
  <c r="D12" i="2" l="1"/>
  <c r="D18" i="2" l="1"/>
  <c r="D15" i="2" l="1"/>
  <c r="D11" i="2"/>
  <c r="D10" i="2"/>
  <c r="D8" i="2"/>
  <c r="D6" i="2"/>
  <c r="D5" i="2"/>
  <c r="D9" i="2" l="1"/>
  <c r="D17" i="2"/>
  <c r="D14" i="2" l="1"/>
  <c r="D20" i="2" l="1"/>
</calcChain>
</file>

<file path=xl/sharedStrings.xml><?xml version="1.0" encoding="utf-8"?>
<sst xmlns="http://schemas.openxmlformats.org/spreadsheetml/2006/main" count="34" uniqueCount="33">
  <si>
    <t>(in Mio €)</t>
  </si>
  <si>
    <t>(in %)</t>
  </si>
  <si>
    <r>
      <t xml:space="preserve">2017 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</si>
  <si>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Some previous year figures were adjusted, see Annual Report 2017</t>
    </r>
  </si>
  <si>
    <t>Change</t>
  </si>
  <si>
    <t>(in € milllion)</t>
  </si>
  <si>
    <t>(in € million)</t>
  </si>
  <si>
    <t>Income Statement</t>
  </si>
  <si>
    <t>Total differences are rounding differences and may cause minor deviations in the calculation of percentages</t>
  </si>
  <si>
    <t>1.Jan-31.Mar.</t>
  </si>
  <si>
    <t>Net commission income</t>
  </si>
  <si>
    <t>Administrative expenses</t>
  </si>
  <si>
    <t>Other operating profit/loss</t>
  </si>
  <si>
    <t>Earnings before reorganisation and taxes</t>
  </si>
  <si>
    <t>Reorganisation expenses</t>
  </si>
  <si>
    <t>Earnings before taxes</t>
  </si>
  <si>
    <t>Income taxes</t>
  </si>
  <si>
    <t>Consolidated profit</t>
  </si>
  <si>
    <t>Balance Sheet</t>
  </si>
  <si>
    <t>31.Mar.</t>
  </si>
  <si>
    <t>Risk result</t>
  </si>
  <si>
    <t>Trading assets</t>
  </si>
  <si>
    <t>Equity (balance sheet)</t>
  </si>
  <si>
    <t>Total assets</t>
  </si>
  <si>
    <t xml:space="preserve">Financial assets at amortised cost </t>
  </si>
  <si>
    <t>Financial liabilities at amortised cost</t>
  </si>
  <si>
    <t>Net interest income</t>
  </si>
  <si>
    <t>Profit/loss from investments accounted for using the equity method</t>
  </si>
  <si>
    <t>Financial assets at fair value through other comprehensive income</t>
  </si>
  <si>
    <t>Profit/loss from financial instruments at fair value (in-cluding hedge accounting)</t>
  </si>
  <si>
    <t>Profit/loss from investments</t>
  </si>
  <si>
    <t>Designated financial liabilities at fair value through profit or loss</t>
  </si>
  <si>
    <t>Disposal profit/loss from financial assets not measured at fair value through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</si>
</sst>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\ ;\(#,##0\)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  <numFmt numFmtId="171" formatCode="_-* #,##0.00_-;\-* #,##0.00_-;_-* &quot;-&quot;??_-;_-@_-"/>
  </numFmts>
  <fonts count="13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1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5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259" applyNumberFormat="1" applyFont="1" applyFill="1"/>
    <xf numFmtId="164" fontId="127" fillId="96" borderId="0" xfId="259" applyNumberFormat="1" applyFont="1" applyFill="1" applyBorder="1"/>
    <xf numFmtId="165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1" fillId="96" borderId="0" xfId="259" applyFont="1" applyFill="1" applyBorder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29" fillId="96" borderId="0" xfId="0" applyFont="1" applyFill="1"/>
    <xf numFmtId="164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7" fillId="96" borderId="0" xfId="259" applyNumberFormat="1" applyFont="1" applyFill="1" applyBorder="1" applyAlignment="1"/>
    <xf numFmtId="165" fontId="128" fillId="96" borderId="0" xfId="259" applyNumberFormat="1" applyFont="1" applyFill="1" applyBorder="1" applyAlignment="1"/>
    <xf numFmtId="165" fontId="2" fillId="96" borderId="0" xfId="259" applyNumberFormat="1" applyFont="1" applyFill="1" applyAlignment="1"/>
    <xf numFmtId="0" fontId="2" fillId="96" borderId="0" xfId="259" applyFont="1" applyFill="1" applyAlignment="1"/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vertical="center" wrapText="1"/>
    </xf>
    <xf numFmtId="0" fontId="2" fillId="96" borderId="2" xfId="0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/>
    </xf>
    <xf numFmtId="0" fontId="2" fillId="96" borderId="3" xfId="0" applyFont="1" applyFill="1" applyBorder="1" applyAlignment="1">
      <alignment horizontal="right" vertical="center"/>
    </xf>
    <xf numFmtId="0" fontId="2" fillId="96" borderId="3" xfId="0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/>
    </xf>
    <xf numFmtId="0" fontId="2" fillId="96" borderId="0" xfId="0" applyFont="1" applyFill="1" applyBorder="1" applyAlignment="1">
      <alignment vertical="center"/>
    </xf>
    <xf numFmtId="0" fontId="2" fillId="96" borderId="2" xfId="0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F16" sqref="F16"/>
    </sheetView>
  </sheetViews>
  <sheetFormatPr baseColWidth="10" defaultRowHeight="11.25"/>
  <cols>
    <col min="1" max="1" width="59.85546875" style="35" customWidth="1"/>
    <col min="2" max="2" width="14.85546875" style="35" customWidth="1"/>
    <col min="3" max="3" width="11.42578125" style="35"/>
    <col min="4" max="4" width="10.28515625" style="35" customWidth="1"/>
    <col min="5" max="16384" width="11.42578125" style="35"/>
  </cols>
  <sheetData>
    <row r="1" spans="1:9" ht="27" customHeight="1">
      <c r="A1" s="55" t="s">
        <v>7</v>
      </c>
      <c r="B1" s="3"/>
      <c r="C1" s="3"/>
      <c r="D1" s="3"/>
    </row>
    <row r="2" spans="1:9">
      <c r="A2" s="10"/>
      <c r="B2" s="4" t="s">
        <v>9</v>
      </c>
      <c r="C2" s="4" t="s">
        <v>9</v>
      </c>
      <c r="D2" s="51" t="s">
        <v>4</v>
      </c>
    </row>
    <row r="3" spans="1:9">
      <c r="A3" s="1"/>
      <c r="B3" s="6">
        <v>2018</v>
      </c>
      <c r="C3" s="7" t="s">
        <v>2</v>
      </c>
      <c r="D3" s="52"/>
    </row>
    <row r="4" spans="1:9">
      <c r="A4" s="1"/>
      <c r="B4" s="54" t="s">
        <v>5</v>
      </c>
      <c r="C4" s="54" t="s">
        <v>6</v>
      </c>
      <c r="D4" s="53" t="s">
        <v>1</v>
      </c>
    </row>
    <row r="5" spans="1:9">
      <c r="A5" s="57" t="s">
        <v>26</v>
      </c>
      <c r="B5" s="48">
        <v>352</v>
      </c>
      <c r="C5" s="48">
        <v>406</v>
      </c>
      <c r="D5" s="49">
        <f t="shared" ref="D5:D20" si="0">IF(C5=0,0,IF(B5=0,"-100",IF(ABS((B5-C5)/C5*100)&gt;100,"&gt;100",((B5-C5)/C5*100))))</f>
        <v>-13.300492610837439</v>
      </c>
    </row>
    <row r="6" spans="1:9">
      <c r="A6" s="56" t="s">
        <v>20</v>
      </c>
      <c r="B6" s="2">
        <v>25</v>
      </c>
      <c r="C6" s="2">
        <v>-101</v>
      </c>
      <c r="D6" s="12" t="str">
        <f t="shared" si="0"/>
        <v>&gt;100</v>
      </c>
      <c r="E6" s="3"/>
      <c r="F6" s="3"/>
      <c r="G6" s="3"/>
      <c r="H6" s="3"/>
      <c r="I6" s="3"/>
    </row>
    <row r="7" spans="1:9">
      <c r="A7" s="1" t="s">
        <v>10</v>
      </c>
      <c r="B7" s="2">
        <v>18</v>
      </c>
      <c r="C7" s="2">
        <v>43</v>
      </c>
      <c r="D7" s="12">
        <f t="shared" si="0"/>
        <v>-58.139534883720934</v>
      </c>
    </row>
    <row r="8" spans="1:9">
      <c r="A8" s="1" t="s">
        <v>29</v>
      </c>
      <c r="B8" s="2">
        <v>3</v>
      </c>
      <c r="C8" s="2">
        <v>114</v>
      </c>
      <c r="D8" s="12">
        <f t="shared" si="0"/>
        <v>-97.368421052631575</v>
      </c>
    </row>
    <row r="9" spans="1:9" ht="11.25" customHeight="1">
      <c r="A9" s="50" t="s">
        <v>32</v>
      </c>
      <c r="B9" s="2">
        <v>-6</v>
      </c>
      <c r="C9" s="2">
        <v>224</v>
      </c>
      <c r="D9" s="12" t="str">
        <f t="shared" si="0"/>
        <v>&gt;100</v>
      </c>
    </row>
    <row r="10" spans="1:9">
      <c r="A10" s="1" t="s">
        <v>30</v>
      </c>
      <c r="B10" s="2">
        <v>-3</v>
      </c>
      <c r="C10" s="2">
        <v>2</v>
      </c>
      <c r="D10" s="12" t="str">
        <f t="shared" si="0"/>
        <v>&gt;100</v>
      </c>
    </row>
    <row r="11" spans="1:9">
      <c r="A11" s="39" t="s">
        <v>27</v>
      </c>
      <c r="B11" s="2">
        <v>5</v>
      </c>
      <c r="C11" s="2">
        <v>3</v>
      </c>
      <c r="D11" s="12">
        <f t="shared" si="0"/>
        <v>66.666666666666657</v>
      </c>
    </row>
    <row r="12" spans="1:9">
      <c r="A12" s="1" t="s">
        <v>11</v>
      </c>
      <c r="B12" s="2">
        <v>291</v>
      </c>
      <c r="C12" s="2">
        <v>318</v>
      </c>
      <c r="D12" s="12">
        <f t="shared" si="0"/>
        <v>-8.4905660377358494</v>
      </c>
    </row>
    <row r="13" spans="1:9">
      <c r="A13" s="11" t="s">
        <v>12</v>
      </c>
      <c r="B13" s="13">
        <v>-35</v>
      </c>
      <c r="C13" s="13">
        <v>-75</v>
      </c>
      <c r="D13" s="36">
        <f>IF(C13=0,0,IF(B13=0,"-100",IF(ABS((B13-C13)/C13*100)&gt;100,"&gt;100",((B13-C13)/C13*100))))*-1</f>
        <v>53.333333333333336</v>
      </c>
    </row>
    <row r="14" spans="1:9">
      <c r="A14" s="14" t="s">
        <v>13</v>
      </c>
      <c r="B14" s="15">
        <f>B5+B6+B7+B8+B9+B10+B11+-B12+B13</f>
        <v>68</v>
      </c>
      <c r="C14" s="15">
        <f>C5+C6+C7+C8+C9+C10+C11+-C12+C13</f>
        <v>298</v>
      </c>
      <c r="D14" s="15">
        <f t="shared" si="0"/>
        <v>-77.181208053691279</v>
      </c>
    </row>
    <row r="15" spans="1:9">
      <c r="A15" s="11" t="s">
        <v>14</v>
      </c>
      <c r="B15" s="13">
        <v>0</v>
      </c>
      <c r="C15" s="13">
        <v>3</v>
      </c>
      <c r="D15" s="36" t="str">
        <f t="shared" si="0"/>
        <v>-100</v>
      </c>
    </row>
    <row r="16" spans="1:9">
      <c r="A16" s="1"/>
      <c r="B16" s="2"/>
      <c r="C16" s="2"/>
      <c r="D16" s="12"/>
    </row>
    <row r="17" spans="1:9">
      <c r="A17" s="5" t="s">
        <v>15</v>
      </c>
      <c r="B17" s="9">
        <f>B14-B15</f>
        <v>68</v>
      </c>
      <c r="C17" s="9">
        <f>C14-C15</f>
        <v>295</v>
      </c>
      <c r="D17" s="40">
        <f t="shared" si="0"/>
        <v>-76.949152542372872</v>
      </c>
    </row>
    <row r="18" spans="1:9">
      <c r="A18" s="11" t="s">
        <v>16</v>
      </c>
      <c r="B18" s="13">
        <v>25</v>
      </c>
      <c r="C18" s="13">
        <v>47</v>
      </c>
      <c r="D18" s="36">
        <f t="shared" si="0"/>
        <v>-46.808510638297875</v>
      </c>
    </row>
    <row r="19" spans="1:9">
      <c r="A19" s="1"/>
      <c r="B19" s="2"/>
      <c r="C19" s="2"/>
      <c r="D19" s="12"/>
    </row>
    <row r="20" spans="1:9" ht="12" thickBot="1">
      <c r="A20" s="37" t="s">
        <v>17</v>
      </c>
      <c r="B20" s="16">
        <f>B17-B18</f>
        <v>43</v>
      </c>
      <c r="C20" s="16">
        <f>C17-C18</f>
        <v>248</v>
      </c>
      <c r="D20" s="34">
        <f t="shared" si="0"/>
        <v>-82.661290322580655</v>
      </c>
    </row>
    <row r="21" spans="1:9" ht="12" thickTop="1">
      <c r="A21" s="1"/>
      <c r="B21" s="1"/>
      <c r="C21" s="7"/>
      <c r="D21" s="1"/>
    </row>
    <row r="22" spans="1:9" ht="11.25" customHeight="1">
      <c r="A22" s="59" t="s">
        <v>8</v>
      </c>
      <c r="B22" s="60"/>
      <c r="C22" s="60"/>
      <c r="D22" s="60"/>
    </row>
    <row r="23" spans="1:9">
      <c r="A23" s="35" t="s">
        <v>3</v>
      </c>
    </row>
    <row r="28" spans="1:9">
      <c r="E28" s="1"/>
      <c r="F28" s="1"/>
      <c r="G28" s="1"/>
      <c r="H28" s="1"/>
      <c r="I28" s="1"/>
    </row>
    <row r="29" spans="1:9">
      <c r="E29" s="17"/>
      <c r="F29" s="17"/>
      <c r="G29" s="17"/>
      <c r="H29" s="17"/>
      <c r="I29" s="17"/>
    </row>
  </sheetData>
  <mergeCells count="1">
    <mergeCell ref="A22:D22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ignoredErrors>
    <ignoredError sqref="D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A11" sqref="A11"/>
    </sheetView>
  </sheetViews>
  <sheetFormatPr baseColWidth="10" defaultColWidth="77.85546875" defaultRowHeight="11.25"/>
  <cols>
    <col min="1" max="1" width="48.7109375" style="21" customWidth="1"/>
    <col min="2" max="2" width="20.28515625" style="21" customWidth="1"/>
    <col min="3" max="3" width="2.140625" style="18" customWidth="1"/>
    <col min="4" max="4" width="17.28515625" style="19" customWidth="1"/>
    <col min="5" max="5" width="77.85546875" style="20"/>
    <col min="6" max="16384" width="77.85546875" style="21"/>
  </cols>
  <sheetData>
    <row r="1" spans="1:6" ht="24.75" customHeight="1">
      <c r="A1" s="32"/>
      <c r="B1" s="18"/>
    </row>
    <row r="2" spans="1:6">
      <c r="A2" s="33" t="s">
        <v>18</v>
      </c>
      <c r="B2" s="58" t="s">
        <v>19</v>
      </c>
    </row>
    <row r="3" spans="1:6">
      <c r="A3" s="22"/>
      <c r="B3" s="23">
        <v>2018</v>
      </c>
      <c r="E3" s="24"/>
    </row>
    <row r="4" spans="1:6">
      <c r="A4" s="25"/>
      <c r="B4" s="26" t="s">
        <v>0</v>
      </c>
      <c r="E4" s="24"/>
    </row>
    <row r="5" spans="1:6">
      <c r="A5" s="31" t="s">
        <v>23</v>
      </c>
      <c r="B5" s="9">
        <v>159655</v>
      </c>
      <c r="E5" s="24"/>
      <c r="F5" s="28"/>
    </row>
    <row r="6" spans="1:6">
      <c r="A6" s="27"/>
      <c r="B6" s="2"/>
      <c r="D6" s="29"/>
      <c r="E6" s="24"/>
      <c r="F6" s="28"/>
    </row>
    <row r="7" spans="1:6">
      <c r="A7" s="27" t="s">
        <v>21</v>
      </c>
      <c r="B7" s="2">
        <v>9717</v>
      </c>
      <c r="D7" s="29"/>
      <c r="E7" s="24"/>
      <c r="F7" s="28"/>
    </row>
    <row r="8" spans="1:6">
      <c r="A8" s="27" t="s">
        <v>28</v>
      </c>
      <c r="B8" s="2">
        <v>21525</v>
      </c>
      <c r="D8" s="29"/>
      <c r="E8" s="24"/>
      <c r="F8" s="28"/>
    </row>
    <row r="9" spans="1:6" s="47" customFormat="1">
      <c r="A9" s="42" t="s">
        <v>24</v>
      </c>
      <c r="B9" s="2">
        <v>118095</v>
      </c>
      <c r="C9" s="43"/>
      <c r="D9" s="44"/>
      <c r="E9" s="45"/>
      <c r="F9" s="46"/>
    </row>
    <row r="10" spans="1:6">
      <c r="A10" s="27" t="s">
        <v>31</v>
      </c>
      <c r="B10" s="8">
        <v>7411</v>
      </c>
      <c r="D10" s="29"/>
      <c r="E10" s="24"/>
      <c r="F10" s="28"/>
    </row>
    <row r="11" spans="1:6">
      <c r="A11" s="41" t="s">
        <v>25</v>
      </c>
      <c r="B11" s="2">
        <v>136201</v>
      </c>
      <c r="F11" s="30"/>
    </row>
    <row r="12" spans="1:6">
      <c r="A12" s="38" t="s">
        <v>22</v>
      </c>
      <c r="B12" s="13">
        <v>6008</v>
      </c>
      <c r="F12" s="28"/>
    </row>
    <row r="13" spans="1:6">
      <c r="C13" s="21"/>
      <c r="D13" s="21"/>
      <c r="E13" s="21"/>
    </row>
    <row r="14" spans="1:6">
      <c r="C14" s="21"/>
      <c r="D14" s="21"/>
      <c r="E14" s="21"/>
    </row>
    <row r="15" spans="1:6">
      <c r="C15" s="21"/>
      <c r="D15" s="21"/>
      <c r="E15" s="21"/>
    </row>
    <row r="16" spans="1:6">
      <c r="C16" s="21"/>
      <c r="D16" s="21"/>
      <c r="E16" s="21"/>
    </row>
    <row r="17" spans="3:5">
      <c r="C17" s="21"/>
      <c r="D17" s="21"/>
      <c r="E17" s="21"/>
    </row>
    <row r="18" spans="3:5">
      <c r="C18" s="21"/>
      <c r="D18" s="21"/>
      <c r="E18" s="21"/>
    </row>
    <row r="19" spans="3:5">
      <c r="C19" s="21"/>
      <c r="D19" s="21"/>
      <c r="E19" s="21"/>
    </row>
    <row r="20" spans="3:5">
      <c r="C20" s="21"/>
      <c r="D20" s="21"/>
      <c r="E20" s="21"/>
    </row>
    <row r="21" spans="3:5">
      <c r="C21" s="21"/>
      <c r="D21" s="21"/>
      <c r="E21" s="21"/>
    </row>
    <row r="22" spans="3:5">
      <c r="C22" s="21"/>
      <c r="D22" s="21"/>
      <c r="E22" s="21"/>
    </row>
    <row r="23" spans="3:5">
      <c r="C23" s="21"/>
      <c r="D23" s="21"/>
      <c r="E23" s="21"/>
    </row>
    <row r="24" spans="3:5">
      <c r="C24" s="21"/>
      <c r="D24" s="21"/>
      <c r="E24" s="21"/>
    </row>
    <row r="25" spans="3:5">
      <c r="C25" s="21"/>
      <c r="D25" s="21"/>
      <c r="E25" s="21"/>
    </row>
    <row r="26" spans="3:5">
      <c r="C26" s="21"/>
      <c r="D26" s="21"/>
      <c r="E26" s="21"/>
    </row>
    <row r="27" spans="3:5">
      <c r="C27" s="21"/>
      <c r="D27" s="21"/>
      <c r="E27" s="21"/>
    </row>
    <row r="28" spans="3:5">
      <c r="C28" s="21"/>
      <c r="D28" s="21"/>
      <c r="E28" s="21"/>
    </row>
  </sheetData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Income Statement</vt:lpstr>
      <vt:lpstr>Balance Sheet</vt:lpstr>
      <vt:lpstr>'Balance Sheet'!Druckbereich</vt:lpstr>
      <vt:lpstr>'Income Statement'!Druckbereich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MM</cp:lastModifiedBy>
  <dcterms:created xsi:type="dcterms:W3CDTF">2013-04-24T12:16:31Z</dcterms:created>
  <dcterms:modified xsi:type="dcterms:W3CDTF">2018-05-29T15:50:56Z</dcterms:modified>
</cp:coreProperties>
</file>